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2228220a\Documents\Maria Angeles Toribio\Personal\Compra terreno\Compra 2023\"/>
    </mc:Choice>
  </mc:AlternateContent>
  <bookViews>
    <workbookView xWindow="0" yWindow="0" windowWidth="23040" windowHeight="8616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I22" i="1"/>
  <c r="I19" i="1"/>
  <c r="I12" i="1"/>
  <c r="I13" i="1"/>
  <c r="I17" i="1"/>
  <c r="I18" i="1"/>
  <c r="I16" i="1"/>
  <c r="I4" i="1"/>
  <c r="I6" i="1"/>
  <c r="I5" i="1"/>
  <c r="I20" i="1"/>
  <c r="I21" i="1"/>
  <c r="I3" i="1"/>
  <c r="I7" i="1"/>
  <c r="I8" i="1"/>
  <c r="I9" i="1"/>
  <c r="I10" i="1"/>
  <c r="I14" i="1"/>
  <c r="I15" i="1"/>
  <c r="I2" i="1"/>
  <c r="I11" i="1"/>
  <c r="C23" i="1"/>
  <c r="E22" i="1"/>
  <c r="E19" i="1"/>
  <c r="E12" i="1"/>
  <c r="E13" i="1"/>
  <c r="E17" i="1"/>
  <c r="E18" i="1"/>
  <c r="E16" i="1"/>
  <c r="E4" i="1"/>
  <c r="E6" i="1"/>
  <c r="E5" i="1"/>
  <c r="E20" i="1"/>
  <c r="E21" i="1"/>
  <c r="E3" i="1"/>
  <c r="E7" i="1"/>
  <c r="E8" i="1"/>
  <c r="E9" i="1"/>
  <c r="E10" i="1"/>
  <c r="E14" i="1"/>
  <c r="E15" i="1"/>
  <c r="E11" i="1"/>
  <c r="D22" i="1"/>
  <c r="D19" i="1"/>
  <c r="D12" i="1"/>
  <c r="D13" i="1"/>
  <c r="D17" i="1"/>
  <c r="D18" i="1"/>
  <c r="D16" i="1"/>
  <c r="D4" i="1"/>
  <c r="D6" i="1"/>
  <c r="D5" i="1"/>
  <c r="D20" i="1"/>
  <c r="D21" i="1"/>
  <c r="D3" i="1"/>
  <c r="D7" i="1"/>
  <c r="D8" i="1"/>
  <c r="D9" i="1"/>
  <c r="D10" i="1"/>
  <c r="D14" i="1"/>
  <c r="D15" i="1"/>
  <c r="D11" i="1"/>
  <c r="D23" i="1"/>
</calcChain>
</file>

<file path=xl/sharedStrings.xml><?xml version="1.0" encoding="utf-8"?>
<sst xmlns="http://schemas.openxmlformats.org/spreadsheetml/2006/main" count="44" uniqueCount="44">
  <si>
    <t>PARCELA</t>
  </si>
  <si>
    <t>Valoración Año 2022 (precio libre)</t>
  </si>
  <si>
    <t>Valoración Marzo 2017 (precio protegido)</t>
  </si>
  <si>
    <t>P00100</t>
  </si>
  <si>
    <t>P00300</t>
  </si>
  <si>
    <t>P00600</t>
  </si>
  <si>
    <t>P00630</t>
  </si>
  <si>
    <t>P00720</t>
  </si>
  <si>
    <t>P01500</t>
  </si>
  <si>
    <t>P00901</t>
  </si>
  <si>
    <t>P00902</t>
  </si>
  <si>
    <t>P02120</t>
  </si>
  <si>
    <t>P03220</t>
  </si>
  <si>
    <t>P03600</t>
  </si>
  <si>
    <t>P03620</t>
  </si>
  <si>
    <t>P03800</t>
  </si>
  <si>
    <t>P05220</t>
  </si>
  <si>
    <t>P08800</t>
  </si>
  <si>
    <t>P09300</t>
  </si>
  <si>
    <t>P09400</t>
  </si>
  <si>
    <t>P90010</t>
  </si>
  <si>
    <t>P90020</t>
  </si>
  <si>
    <t>P90100</t>
  </si>
  <si>
    <t>P01720</t>
  </si>
  <si>
    <t>Total</t>
  </si>
  <si>
    <t>Número de veces más lo libre que lo protegido</t>
  </si>
  <si>
    <t>Recaudará más</t>
  </si>
  <si>
    <t>Fecha descalificación</t>
  </si>
  <si>
    <t>Valor repercusión suelo de vivienda (euros por m2)        precio protegido 2017</t>
  </si>
  <si>
    <t>Valor repercusión suelo de vivienda (euros por m2)        precio libre 2022</t>
  </si>
  <si>
    <t>NO VALORADA EN 2017</t>
  </si>
  <si>
    <t>Valor repercusión suelo de vivienda Número de veces más                          lo libre que lo protegido</t>
  </si>
  <si>
    <t>Usera AV27</t>
  </si>
  <si>
    <t>Área de valoración</t>
  </si>
  <si>
    <t>Valor repercusión suelo de vivienda - Número de veces más lo libre que lo protegido</t>
  </si>
  <si>
    <t>Latina AV28</t>
  </si>
  <si>
    <t>Vicálvaro AV21</t>
  </si>
  <si>
    <t>Carabanchel AV25</t>
  </si>
  <si>
    <t>Puente Valllecas AV19</t>
  </si>
  <si>
    <t>Moratalaz AV18</t>
  </si>
  <si>
    <t>Tetuán AV9</t>
  </si>
  <si>
    <t>Ciudad Lineal AV13</t>
  </si>
  <si>
    <t>Hortaleza AV10</t>
  </si>
  <si>
    <t>Arganzuela AV23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</si>
</sst>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43" fontId="0" fillId="0" borderId="0" xfId="1" applyFont="1"/>
    <xf numFmtId="43" fontId="2" fillId="0" borderId="0" xfId="1" applyFont="1"/>
    <xf numFmtId="43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0" fillId="2" borderId="1" xfId="0" applyFill="1" applyBorder="1" applyAlignment="1">
      <alignment horizontal="center" wrapText="1"/>
    </xf>
    <xf numFmtId="43" fontId="0" fillId="2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164" fontId="0" fillId="3" borderId="1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C2" sqref="C2"/>
    </sheetView>
  </sheetViews>
  <sheetFormatPr baseColWidth="10" defaultRowHeight="14.4" x14ac:dyDescent="0.3"/>
  <cols>
    <col min="2" max="2" width="21.21875" customWidth="1"/>
    <col min="3" max="3" width="18" bestFit="1" customWidth="1"/>
    <col min="4" max="4" width="16.44140625" bestFit="1" customWidth="1"/>
    <col min="5" max="5" width="20.44140625" bestFit="1" customWidth="1"/>
    <col min="6" max="6" width="16.6640625" customWidth="1"/>
    <col min="7" max="7" width="19.21875" customWidth="1"/>
    <col min="8" max="8" width="17.44140625" customWidth="1"/>
    <col min="9" max="9" width="31.44140625" customWidth="1"/>
    <col min="11" max="11" width="19" bestFit="1" customWidth="1"/>
    <col min="12" max="12" width="23.77734375" customWidth="1"/>
  </cols>
  <sheetData>
    <row r="1" spans="1:12" ht="57.6" x14ac:dyDescent="0.3">
      <c r="A1" t="s">
        <v>0</v>
      </c>
      <c r="B1" s="1" t="s">
        <v>2</v>
      </c>
      <c r="C1" s="1" t="s">
        <v>1</v>
      </c>
      <c r="D1" s="1" t="s">
        <v>26</v>
      </c>
      <c r="E1" s="1" t="s">
        <v>25</v>
      </c>
      <c r="F1" s="1" t="s">
        <v>27</v>
      </c>
      <c r="G1" s="8" t="s">
        <v>28</v>
      </c>
      <c r="H1" s="8" t="s">
        <v>29</v>
      </c>
      <c r="I1" s="8" t="s">
        <v>31</v>
      </c>
      <c r="K1" s="11" t="s">
        <v>33</v>
      </c>
      <c r="L1" s="11" t="s">
        <v>34</v>
      </c>
    </row>
    <row r="2" spans="1:12" x14ac:dyDescent="0.3">
      <c r="A2" t="s">
        <v>22</v>
      </c>
      <c r="B2" t="s">
        <v>30</v>
      </c>
      <c r="C2" s="2">
        <v>2319727.4300000002</v>
      </c>
      <c r="D2" s="2">
        <v>2319727.4300000002</v>
      </c>
      <c r="E2" s="5"/>
      <c r="F2" s="6">
        <v>44881</v>
      </c>
      <c r="G2" s="9">
        <v>292</v>
      </c>
      <c r="H2" s="9">
        <v>2453</v>
      </c>
      <c r="I2" s="10">
        <f t="shared" ref="I2:I22" si="0">H2/G2</f>
        <v>8.4006849315068486</v>
      </c>
      <c r="K2" s="12" t="s">
        <v>43</v>
      </c>
      <c r="L2" s="12">
        <v>8.4</v>
      </c>
    </row>
    <row r="3" spans="1:12" x14ac:dyDescent="0.3">
      <c r="A3" t="s">
        <v>15</v>
      </c>
      <c r="B3" s="2">
        <v>1645837.35</v>
      </c>
      <c r="C3" s="2">
        <v>12337824.199999999</v>
      </c>
      <c r="D3" s="4">
        <f t="shared" ref="D3:D22" si="1">C3-B3</f>
        <v>10691986.85</v>
      </c>
      <c r="E3" s="5">
        <f t="shared" ref="E3:E22" si="2">C3/B3</f>
        <v>7.4963812189582395</v>
      </c>
      <c r="F3" s="6">
        <v>44413</v>
      </c>
      <c r="G3" s="9">
        <v>292</v>
      </c>
      <c r="H3" s="9">
        <v>2271</v>
      </c>
      <c r="I3" s="10">
        <f t="shared" si="0"/>
        <v>7.7773972602739727</v>
      </c>
      <c r="K3" s="12" t="s">
        <v>42</v>
      </c>
      <c r="L3" s="12">
        <v>7.8</v>
      </c>
    </row>
    <row r="4" spans="1:12" x14ac:dyDescent="0.3">
      <c r="A4" t="s">
        <v>23</v>
      </c>
      <c r="B4" s="2">
        <v>2438940.02</v>
      </c>
      <c r="C4" s="2">
        <v>15175221.720000001</v>
      </c>
      <c r="D4" s="4">
        <f t="shared" si="1"/>
        <v>12736281.700000001</v>
      </c>
      <c r="E4" s="5">
        <f t="shared" si="2"/>
        <v>6.2220561373214913</v>
      </c>
      <c r="F4" s="6">
        <v>43007</v>
      </c>
      <c r="G4" s="9">
        <v>292</v>
      </c>
      <c r="H4" s="9">
        <v>1701</v>
      </c>
      <c r="I4" s="10">
        <f t="shared" si="0"/>
        <v>5.8253424657534243</v>
      </c>
      <c r="K4" s="12" t="s">
        <v>41</v>
      </c>
      <c r="L4" s="12">
        <v>5.8</v>
      </c>
    </row>
    <row r="5" spans="1:12" x14ac:dyDescent="0.3">
      <c r="A5" t="s">
        <v>12</v>
      </c>
      <c r="B5" s="2">
        <v>1296663.28</v>
      </c>
      <c r="C5" s="2">
        <v>10579877</v>
      </c>
      <c r="D5" s="4">
        <f t="shared" si="1"/>
        <v>9283213.7200000007</v>
      </c>
      <c r="E5" s="5">
        <f t="shared" si="2"/>
        <v>8.1593094854972676</v>
      </c>
      <c r="F5" s="6">
        <v>43488</v>
      </c>
      <c r="G5" s="9">
        <v>292</v>
      </c>
      <c r="H5" s="9">
        <v>1701</v>
      </c>
      <c r="I5" s="10">
        <f t="shared" si="0"/>
        <v>5.8253424657534243</v>
      </c>
      <c r="K5" s="12" t="s">
        <v>40</v>
      </c>
      <c r="L5" s="12">
        <v>5.7</v>
      </c>
    </row>
    <row r="6" spans="1:12" x14ac:dyDescent="0.3">
      <c r="A6" t="s">
        <v>11</v>
      </c>
      <c r="B6" s="2">
        <v>762382.99</v>
      </c>
      <c r="C6" s="2">
        <v>5087662.95</v>
      </c>
      <c r="D6" s="4">
        <f t="shared" si="1"/>
        <v>4325279.96</v>
      </c>
      <c r="E6" s="5">
        <f t="shared" si="2"/>
        <v>6.6733689192094907</v>
      </c>
      <c r="F6" s="6">
        <v>43173</v>
      </c>
      <c r="G6" s="9">
        <v>292</v>
      </c>
      <c r="H6" s="9">
        <v>1671</v>
      </c>
      <c r="I6" s="10">
        <f t="shared" si="0"/>
        <v>5.7226027397260273</v>
      </c>
      <c r="K6" s="12" t="s">
        <v>39</v>
      </c>
      <c r="L6" s="12">
        <v>4.5</v>
      </c>
    </row>
    <row r="7" spans="1:12" x14ac:dyDescent="0.3">
      <c r="A7" t="s">
        <v>16</v>
      </c>
      <c r="B7" s="2">
        <v>362518.26</v>
      </c>
      <c r="C7" s="2">
        <v>2497077.87</v>
      </c>
      <c r="D7" s="4">
        <f t="shared" si="1"/>
        <v>2134559.6100000003</v>
      </c>
      <c r="E7" s="5">
        <f t="shared" si="2"/>
        <v>6.8881437034371729</v>
      </c>
      <c r="F7" s="6">
        <v>43173</v>
      </c>
      <c r="G7" s="9">
        <v>292</v>
      </c>
      <c r="H7" s="9">
        <v>1671</v>
      </c>
      <c r="I7" s="10">
        <f t="shared" si="0"/>
        <v>5.7226027397260273</v>
      </c>
      <c r="K7" s="12" t="s">
        <v>37</v>
      </c>
      <c r="L7" s="12">
        <v>4.3</v>
      </c>
    </row>
    <row r="8" spans="1:12" x14ac:dyDescent="0.3">
      <c r="A8" t="s">
        <v>17</v>
      </c>
      <c r="B8" s="2">
        <v>409826.1</v>
      </c>
      <c r="C8" s="2">
        <v>2738208.53</v>
      </c>
      <c r="D8" s="4">
        <f t="shared" si="1"/>
        <v>2328382.4299999997</v>
      </c>
      <c r="E8" s="5">
        <f t="shared" si="2"/>
        <v>6.681391277910314</v>
      </c>
      <c r="F8" s="6">
        <v>43740</v>
      </c>
      <c r="G8" s="9">
        <v>292</v>
      </c>
      <c r="H8" s="9">
        <v>1671</v>
      </c>
      <c r="I8" s="10">
        <f t="shared" si="0"/>
        <v>5.7226027397260273</v>
      </c>
      <c r="K8" s="12" t="s">
        <v>38</v>
      </c>
      <c r="L8" s="13">
        <v>4</v>
      </c>
    </row>
    <row r="9" spans="1:12" x14ac:dyDescent="0.3">
      <c r="A9" t="s">
        <v>18</v>
      </c>
      <c r="B9" s="2">
        <v>489244.38</v>
      </c>
      <c r="C9" s="2">
        <v>3021977.85</v>
      </c>
      <c r="D9" s="4">
        <f t="shared" si="1"/>
        <v>2532733.4700000002</v>
      </c>
      <c r="E9" s="5">
        <f t="shared" si="2"/>
        <v>6.1768269060137184</v>
      </c>
      <c r="F9" s="6">
        <v>43913</v>
      </c>
      <c r="G9" s="9">
        <v>292</v>
      </c>
      <c r="H9" s="9">
        <v>1671</v>
      </c>
      <c r="I9" s="10">
        <f t="shared" si="0"/>
        <v>5.7226027397260273</v>
      </c>
      <c r="K9" s="12" t="s">
        <v>36</v>
      </c>
      <c r="L9" s="12">
        <v>3.7</v>
      </c>
    </row>
    <row r="10" spans="1:12" x14ac:dyDescent="0.3">
      <c r="A10" t="s">
        <v>19</v>
      </c>
      <c r="B10" s="2">
        <v>806639.81</v>
      </c>
      <c r="C10" s="2">
        <v>5192420.49</v>
      </c>
      <c r="D10" s="4">
        <f t="shared" si="1"/>
        <v>4385780.68</v>
      </c>
      <c r="E10" s="5">
        <f t="shared" si="2"/>
        <v>6.4370992178032971</v>
      </c>
      <c r="F10" s="6">
        <v>44494</v>
      </c>
      <c r="G10" s="9">
        <v>292</v>
      </c>
      <c r="H10" s="9">
        <v>1671</v>
      </c>
      <c r="I10" s="10">
        <f t="shared" si="0"/>
        <v>5.7226027397260273</v>
      </c>
      <c r="K10" s="12" t="s">
        <v>35</v>
      </c>
      <c r="L10" s="12">
        <v>3.4</v>
      </c>
    </row>
    <row r="11" spans="1:12" x14ac:dyDescent="0.3">
      <c r="A11" t="s">
        <v>3</v>
      </c>
      <c r="B11" s="2">
        <v>3444790.76</v>
      </c>
      <c r="C11" s="2">
        <v>11445445.890000001</v>
      </c>
      <c r="D11" s="4">
        <f t="shared" si="1"/>
        <v>8000655.1300000008</v>
      </c>
      <c r="E11" s="5">
        <f t="shared" si="2"/>
        <v>3.3225373287984556</v>
      </c>
      <c r="F11" s="6">
        <v>43488</v>
      </c>
      <c r="G11" s="9">
        <v>292</v>
      </c>
      <c r="H11" s="9">
        <v>1311</v>
      </c>
      <c r="I11" s="10">
        <f t="shared" si="0"/>
        <v>4.4897260273972606</v>
      </c>
      <c r="K11" s="12" t="s">
        <v>32</v>
      </c>
      <c r="L11" s="12">
        <v>3.1</v>
      </c>
    </row>
    <row r="12" spans="1:12" x14ac:dyDescent="0.3">
      <c r="A12" t="s">
        <v>6</v>
      </c>
      <c r="B12" s="2">
        <v>820870.57</v>
      </c>
      <c r="C12" s="2">
        <v>4493621.6100000003</v>
      </c>
      <c r="D12" s="4">
        <f t="shared" si="1"/>
        <v>3672751.0400000005</v>
      </c>
      <c r="E12" s="5">
        <f t="shared" si="2"/>
        <v>5.4742145403020119</v>
      </c>
      <c r="F12" s="6">
        <v>43608</v>
      </c>
      <c r="G12" s="9">
        <v>292</v>
      </c>
      <c r="H12" s="9">
        <v>1311</v>
      </c>
      <c r="I12" s="10">
        <f t="shared" si="0"/>
        <v>4.4897260273972606</v>
      </c>
    </row>
    <row r="13" spans="1:12" x14ac:dyDescent="0.3">
      <c r="A13" t="s">
        <v>7</v>
      </c>
      <c r="B13" s="2">
        <v>886913.2</v>
      </c>
      <c r="C13" s="2">
        <v>4550312.6399999997</v>
      </c>
      <c r="D13" s="4">
        <f t="shared" si="1"/>
        <v>3663399.4399999995</v>
      </c>
      <c r="E13" s="5">
        <f t="shared" si="2"/>
        <v>5.1305050370205336</v>
      </c>
      <c r="F13" s="6">
        <v>43223</v>
      </c>
      <c r="G13" s="9">
        <v>292</v>
      </c>
      <c r="H13" s="9">
        <v>1311</v>
      </c>
      <c r="I13" s="10">
        <f t="shared" si="0"/>
        <v>4.4897260273972606</v>
      </c>
    </row>
    <row r="14" spans="1:12" x14ac:dyDescent="0.3">
      <c r="A14" t="s">
        <v>20</v>
      </c>
      <c r="B14" s="2">
        <v>2482801.1800000002</v>
      </c>
      <c r="C14" s="2">
        <v>10012189.02</v>
      </c>
      <c r="D14" s="4">
        <f t="shared" si="1"/>
        <v>7529387.8399999999</v>
      </c>
      <c r="E14" s="5">
        <f t="shared" si="2"/>
        <v>4.0326181172509346</v>
      </c>
      <c r="F14" s="6">
        <v>44399</v>
      </c>
      <c r="G14" s="9">
        <v>292</v>
      </c>
      <c r="H14" s="9">
        <v>1311</v>
      </c>
      <c r="I14" s="10">
        <f t="shared" si="0"/>
        <v>4.4897260273972606</v>
      </c>
    </row>
    <row r="15" spans="1:12" x14ac:dyDescent="0.3">
      <c r="A15" t="s">
        <v>21</v>
      </c>
      <c r="B15" s="2">
        <v>2195598.8199999998</v>
      </c>
      <c r="C15" s="2">
        <v>9445781</v>
      </c>
      <c r="D15" s="4">
        <f t="shared" si="1"/>
        <v>7250182.1799999997</v>
      </c>
      <c r="E15" s="5">
        <f t="shared" si="2"/>
        <v>4.3021434125201434</v>
      </c>
      <c r="F15" s="6">
        <v>44881</v>
      </c>
      <c r="G15" s="9">
        <v>292</v>
      </c>
      <c r="H15" s="9">
        <v>1311</v>
      </c>
      <c r="I15" s="10">
        <f t="shared" si="0"/>
        <v>4.4897260273972606</v>
      </c>
    </row>
    <row r="16" spans="1:12" x14ac:dyDescent="0.3">
      <c r="A16" t="s">
        <v>8</v>
      </c>
      <c r="B16" s="2">
        <v>656198.14</v>
      </c>
      <c r="C16" s="2">
        <v>3314508.8</v>
      </c>
      <c r="D16" s="4">
        <f t="shared" si="1"/>
        <v>2658310.6599999997</v>
      </c>
      <c r="E16" s="5">
        <f t="shared" si="2"/>
        <v>5.0510792365245045</v>
      </c>
      <c r="F16" s="6">
        <v>44678</v>
      </c>
      <c r="G16" s="9">
        <v>292</v>
      </c>
      <c r="H16" s="9">
        <v>1242</v>
      </c>
      <c r="I16" s="10">
        <f t="shared" si="0"/>
        <v>4.2534246575342465</v>
      </c>
    </row>
    <row r="17" spans="1:9" x14ac:dyDescent="0.3">
      <c r="A17" t="s">
        <v>9</v>
      </c>
      <c r="B17" s="2">
        <v>909159.6</v>
      </c>
      <c r="C17" s="2">
        <v>3653358.08</v>
      </c>
      <c r="D17" s="4">
        <f t="shared" si="1"/>
        <v>2744198.48</v>
      </c>
      <c r="E17" s="5">
        <f t="shared" si="2"/>
        <v>4.0183902584320732</v>
      </c>
      <c r="F17" s="6">
        <v>44678</v>
      </c>
      <c r="G17" s="9">
        <v>292</v>
      </c>
      <c r="H17" s="9">
        <v>1168</v>
      </c>
      <c r="I17" s="10">
        <f t="shared" si="0"/>
        <v>4</v>
      </c>
    </row>
    <row r="18" spans="1:9" x14ac:dyDescent="0.3">
      <c r="A18" t="s">
        <v>10</v>
      </c>
      <c r="B18" s="2">
        <v>906500.34</v>
      </c>
      <c r="C18" s="2">
        <v>3651886.4</v>
      </c>
      <c r="D18" s="4">
        <f t="shared" si="1"/>
        <v>2745386.06</v>
      </c>
      <c r="E18" s="5">
        <f t="shared" si="2"/>
        <v>4.0285549148277209</v>
      </c>
      <c r="F18" s="6">
        <v>44647</v>
      </c>
      <c r="G18" s="9">
        <v>292</v>
      </c>
      <c r="H18" s="9">
        <v>1168</v>
      </c>
      <c r="I18" s="10">
        <f t="shared" si="0"/>
        <v>4</v>
      </c>
    </row>
    <row r="19" spans="1:9" x14ac:dyDescent="0.3">
      <c r="A19" t="s">
        <v>5</v>
      </c>
      <c r="B19" s="2">
        <v>1232253.3</v>
      </c>
      <c r="C19" s="2">
        <v>5065319.28</v>
      </c>
      <c r="D19" s="4">
        <f t="shared" si="1"/>
        <v>3833065.9800000004</v>
      </c>
      <c r="E19" s="5">
        <f t="shared" si="2"/>
        <v>4.110615309368618</v>
      </c>
      <c r="F19" s="6">
        <v>44522</v>
      </c>
      <c r="G19" s="9">
        <v>292</v>
      </c>
      <c r="H19" s="9">
        <v>1089</v>
      </c>
      <c r="I19" s="10">
        <f t="shared" si="0"/>
        <v>3.7294520547945207</v>
      </c>
    </row>
    <row r="20" spans="1:9" x14ac:dyDescent="0.3">
      <c r="A20" t="s">
        <v>13</v>
      </c>
      <c r="B20" s="2">
        <v>713967.92</v>
      </c>
      <c r="C20" s="2">
        <v>2920803</v>
      </c>
      <c r="D20" s="4">
        <f t="shared" si="1"/>
        <v>2206835.08</v>
      </c>
      <c r="E20" s="5">
        <f t="shared" si="2"/>
        <v>4.0909443102149465</v>
      </c>
      <c r="F20" s="6">
        <v>44399</v>
      </c>
      <c r="G20" s="9">
        <v>292</v>
      </c>
      <c r="H20" s="9">
        <v>993</v>
      </c>
      <c r="I20" s="10">
        <f t="shared" si="0"/>
        <v>3.4006849315068495</v>
      </c>
    </row>
    <row r="21" spans="1:9" x14ac:dyDescent="0.3">
      <c r="A21" t="s">
        <v>14</v>
      </c>
      <c r="B21" s="2">
        <v>1987535.35</v>
      </c>
      <c r="C21" s="2">
        <v>6428372.75</v>
      </c>
      <c r="D21" s="4">
        <f t="shared" si="1"/>
        <v>4440837.4000000004</v>
      </c>
      <c r="E21" s="5">
        <f t="shared" si="2"/>
        <v>3.2343438570790704</v>
      </c>
      <c r="F21" s="6">
        <v>43873</v>
      </c>
      <c r="G21" s="9">
        <v>292</v>
      </c>
      <c r="H21" s="9">
        <v>993</v>
      </c>
      <c r="I21" s="10">
        <f t="shared" si="0"/>
        <v>3.4006849315068495</v>
      </c>
    </row>
    <row r="22" spans="1:9" x14ac:dyDescent="0.3">
      <c r="A22" t="s">
        <v>4</v>
      </c>
      <c r="B22" s="2">
        <v>721848.2</v>
      </c>
      <c r="C22" s="2">
        <v>2144202.2799999998</v>
      </c>
      <c r="D22" s="4">
        <f t="shared" si="1"/>
        <v>1422354.0799999998</v>
      </c>
      <c r="E22" s="5">
        <f t="shared" si="2"/>
        <v>2.9704337837235029</v>
      </c>
      <c r="F22" s="6">
        <v>44385</v>
      </c>
      <c r="G22" s="9">
        <v>292</v>
      </c>
      <c r="H22" s="9">
        <v>901</v>
      </c>
      <c r="I22" s="10">
        <f t="shared" si="0"/>
        <v>3.0856164383561642</v>
      </c>
    </row>
    <row r="23" spans="1:9" x14ac:dyDescent="0.3">
      <c r="A23" s="7" t="s">
        <v>24</v>
      </c>
      <c r="B23" s="3">
        <f>SUM(B2:B21)</f>
        <v>24448641.370000005</v>
      </c>
      <c r="C23" s="3">
        <f>SUM(C2:C22)</f>
        <v>126075798.79000001</v>
      </c>
      <c r="D23" s="3">
        <f>SUM(D2:D22)</f>
        <v>100905309.22</v>
      </c>
    </row>
  </sheetData>
  <sortState ref="K2:L11">
    <sortCondition descending="1" ref="L28:L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CCHS</dc:creator>
  <cp:lastModifiedBy>CCHS</cp:lastModifiedBy>
  <dcterms:created xsi:type="dcterms:W3CDTF">2023-02-19T08:09:34Z</dcterms:created>
  <dcterms:modified xsi:type="dcterms:W3CDTF">2023-02-25T19:03:49Z</dcterms:modified>
</cp:coreProperties>
</file>